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<sst xmlns="http://schemas.openxmlformats.org/spreadsheetml/2006/main" count="171" uniqueCount="123">
  <si>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</si>
  <si>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</si>
  <si>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</si>
  <si>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</si>
  <si>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</si>
  <si>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</si>
  <si>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</si>
  <si>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</si>
  <si>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</si>
  <si>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</si>
  <si>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</si>
  <si>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</si>
  <si>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</si>
  <si>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</si>
  <si>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</si>
  <si>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</si>
  <si>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</si>
  <si>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</si>
  <si>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</si>
  <si>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</si>
  <si>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</si>
  <si>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</si>
  <si>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</si>
  <si>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</si>
  <si>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</si>
  <si>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</si>
  <si>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</si>
  <si>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</si>
  <si>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</si>
  <si>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</si>
  <si>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</si>
  <si>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</si>
  <si>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</si>
  <si>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</si>
  <si>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</si>
  <si>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</si>
  <si>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</si>
  <si>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</si>
  <si>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</si>
  <si>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</si>
  <si>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</si>
  <si>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</si>
  <si>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</si>
  <si>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</si>
  <si>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</si>
  <si>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</si>
  <si>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</si>
  <si>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</si>
  <si>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</si>
  <si>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</si>
  <si>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</si>
  <si>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</si>
  <si>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</si>
  <si>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</si>
  <si>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</si>
  <si>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</si>
  <si>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</si>
  <si>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</si>
  <si>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</si>
  <si>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</si>
  <si>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</si>
  <si>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</si>
  <si>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</si>
  <si>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</si>
  <si>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</si>
  <si>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</si>
  <si>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</si>
  <si>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</si>
  <si>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</si>
  <si>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</si>
  <si>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</si>
  <si>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</si>
  <si>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</si>
  <si>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</si>
  <si>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</si>
  <si>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</si>
  <si>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</si>
  <si>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</si>
  <si>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</si>
  <si>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</si>
  <si>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</si>
  <si>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</si>
  <si>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</si>
  <si>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</si>
  <si>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</si>
  <si>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</si>
  <si>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</si>
  <si>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</si>
  <si>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</si>
  <si>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</si>
  <si>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</si>
  <si>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</si>
  <si>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</si>
  <si>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</si>
  <si>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</si>
  <si>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</si>
  <si>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</si>
  <si>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</si>
  <si>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</si>
  <si>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</si>
  <si>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</si>
  <si>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</si>
  <si>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</si>
  <si>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</si>
  <si>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</si>
  <si>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</si>
  <si>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</si>
  <si>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</si>
  <si>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</si>
  <si>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</si>
  <si>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</si>
  <si>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</si>
  <si>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</si>
  <si>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</si>
  <si>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</si>
  <si>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</si>
  <si>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</si>
  <si>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</si>
  <si>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</si>
  <si>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</si>
  <si>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</si>
  <si>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</si>
  <si>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14.03.2016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</si>
</sst>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758743"/>
        <c:axId val="15828688"/>
      </c:bar3DChart>
      <c:catAx>
        <c:axId val="1758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8240465"/>
        <c:axId val="7055322"/>
      </c:bar3D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404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3497899"/>
        <c:axId val="34610180"/>
      </c:bar3D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97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3056165"/>
        <c:axId val="51961166"/>
      </c:bar3D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5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64997311"/>
        <c:axId val="48104888"/>
      </c:bar3DChart>
      <c:catAx>
        <c:axId val="64997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04888"/>
        <c:crosses val="autoZero"/>
        <c:auto val="1"/>
        <c:lblOffset val="100"/>
        <c:tickLblSkip val="2"/>
        <c:noMultiLvlLbl val="0"/>
      </c:catAx>
      <c:valAx>
        <c:axId val="481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7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0290809"/>
        <c:axId val="4181826"/>
      </c:bar3DChart>
      <c:catAx>
        <c:axId val="3029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908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7636435"/>
        <c:axId val="3183596"/>
      </c:bar3D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8652365"/>
        <c:axId val="56544694"/>
      </c:bar3D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23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39140199"/>
        <c:axId val="16717472"/>
      </c:bar3D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0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3665.2+5419.3+785.5+220.1+4705.1+6727.5+675.5+217.6+0.2+117.8+63.8+2988.6+54.7+4050.2+6796.2+2.3+3434.8+4933.2+160.9+167.4+314.1+2557.2+10885.5+1595.8+93.6-0.1+283.5+1215.4+0.6+12639.1+1592.4</f>
        <v>76363</v>
      </c>
      <c r="E6" s="3">
        <f>D6/D149*100</f>
        <v>37.59246368649629</v>
      </c>
      <c r="F6" s="3">
        <f>D6/B6*100</f>
        <v>66.59649135047077</v>
      </c>
      <c r="G6" s="3">
        <f aca="true" t="shared" si="0" ref="G6:G43">D6/C6*100</f>
        <v>17.893114631639158</v>
      </c>
      <c r="H6" s="51">
        <f>B6-D6</f>
        <v>38302.2</v>
      </c>
      <c r="I6" s="51">
        <f aca="true" t="shared" si="1" ref="I6:I43">C6-D6</f>
        <v>350410.1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</f>
        <v>34276.299999999996</v>
      </c>
      <c r="E7" s="103">
        <f>D7/D6*100</f>
        <v>44.886005002422635</v>
      </c>
      <c r="F7" s="103">
        <f>D7/B7*100</f>
        <v>83.96670365715936</v>
      </c>
      <c r="G7" s="103">
        <f>D7/C7*100</f>
        <v>18.456159735167514</v>
      </c>
      <c r="H7" s="113">
        <f>B7-D7</f>
        <v>6545.000000000007</v>
      </c>
      <c r="I7" s="113">
        <f t="shared" si="1"/>
        <v>151441.1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</f>
        <v>56028.799999999996</v>
      </c>
      <c r="E8" s="1">
        <f>D8/D6*100</f>
        <v>73.3716590495397</v>
      </c>
      <c r="F8" s="1">
        <f>D8/B8*100</f>
        <v>79.66886164792803</v>
      </c>
      <c r="G8" s="1">
        <f t="shared" si="0"/>
        <v>18.796463787097224</v>
      </c>
      <c r="H8" s="48">
        <f>B8-D8</f>
        <v>14298.30000000001</v>
      </c>
      <c r="I8" s="48">
        <f t="shared" si="1"/>
        <v>242052.8</v>
      </c>
    </row>
    <row r="9" spans="1:9" ht="18">
      <c r="A9" s="26" t="s">
        <v>2</v>
      </c>
      <c r="B9" s="46">
        <v>14.8</v>
      </c>
      <c r="C9" s="47">
        <v>85.7</v>
      </c>
      <c r="D9" s="48">
        <f>4+2.9+1.6</f>
        <v>8.5</v>
      </c>
      <c r="E9" s="12">
        <f>D9/D6*100</f>
        <v>0.011131045139661878</v>
      </c>
      <c r="F9" s="128">
        <f>D9/B9*100</f>
        <v>57.432432432432435</v>
      </c>
      <c r="G9" s="1">
        <f t="shared" si="0"/>
        <v>9.918319719953326</v>
      </c>
      <c r="H9" s="48">
        <f aca="true" t="shared" si="2" ref="H9:H43">B9-D9</f>
        <v>6.300000000000001</v>
      </c>
      <c r="I9" s="48">
        <f t="shared" si="1"/>
        <v>77.2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</f>
        <v>3919.4</v>
      </c>
      <c r="E10" s="1">
        <f>D10/D6*100</f>
        <v>5.132590390634208</v>
      </c>
      <c r="F10" s="1">
        <f aca="true" t="shared" si="3" ref="F10:F41">D10/B10*100</f>
        <v>41.76639208874586</v>
      </c>
      <c r="G10" s="1">
        <f t="shared" si="0"/>
        <v>13.971461061066769</v>
      </c>
      <c r="H10" s="48">
        <f t="shared" si="2"/>
        <v>5464.700000000001</v>
      </c>
      <c r="I10" s="48">
        <f t="shared" si="1"/>
        <v>24133.5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</f>
        <v>13477.800000000001</v>
      </c>
      <c r="E11" s="1">
        <f>D11/D6*100</f>
        <v>17.649647080392338</v>
      </c>
      <c r="F11" s="1">
        <f t="shared" si="3"/>
        <v>48.41372472951421</v>
      </c>
      <c r="G11" s="1">
        <f t="shared" si="0"/>
        <v>18.80934703606737</v>
      </c>
      <c r="H11" s="48">
        <f t="shared" si="2"/>
        <v>14360.999999999998</v>
      </c>
      <c r="I11" s="48">
        <f t="shared" si="1"/>
        <v>58177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</f>
        <v>2603.7000000000003</v>
      </c>
      <c r="E12" s="1">
        <f>D12/D6*100</f>
        <v>3.409635556486781</v>
      </c>
      <c r="F12" s="1">
        <f t="shared" si="3"/>
        <v>70.38548875432527</v>
      </c>
      <c r="G12" s="1">
        <f t="shared" si="0"/>
        <v>17.69779771615008</v>
      </c>
      <c r="H12" s="48">
        <f t="shared" si="2"/>
        <v>1095.4999999999995</v>
      </c>
      <c r="I12" s="48">
        <f t="shared" si="1"/>
        <v>12108.3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324.80000000000155</v>
      </c>
      <c r="E13" s="1">
        <f>D13/D6*100</f>
        <v>0.42533687780731705</v>
      </c>
      <c r="F13" s="1">
        <f t="shared" si="3"/>
        <v>9.549570739738988</v>
      </c>
      <c r="G13" s="1">
        <f t="shared" si="0"/>
        <v>2.289565137705231</v>
      </c>
      <c r="H13" s="48">
        <f t="shared" si="2"/>
        <v>3076.399999999989</v>
      </c>
      <c r="I13" s="48">
        <f t="shared" si="1"/>
        <v>13861.29999999999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5722.2+538+9070.5+238.7+827+135.9+565.7+282.3+195.5+508.6+5725.7+2584.4+8528.6+385.3+454.2+396.4+0.1+214+265.2+269.5+0.5+8027.1</f>
        <v>44935.4</v>
      </c>
      <c r="E18" s="3">
        <f>D18/D149*100</f>
        <v>22.12108472346798</v>
      </c>
      <c r="F18" s="3">
        <f>D18/B18*100</f>
        <v>74.35979328045647</v>
      </c>
      <c r="G18" s="3">
        <f t="shared" si="0"/>
        <v>17.943003768256798</v>
      </c>
      <c r="H18" s="51">
        <f>B18-D18</f>
        <v>15494.299999999996</v>
      </c>
      <c r="I18" s="51">
        <f t="shared" si="1"/>
        <v>205498.7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5722.2+537+5375.9+205.8+772.6+85.2+565.7+282.3+110.6+420+5725.7+2458.6+4587.6+87.8+415.3+396.4+207.1+48.5+226+0.5+7534.4</f>
        <v>35765.2</v>
      </c>
      <c r="E19" s="103">
        <f>D19/D18*100</f>
        <v>79.59248165143738</v>
      </c>
      <c r="F19" s="103">
        <f t="shared" si="3"/>
        <v>80.42418941010598</v>
      </c>
      <c r="G19" s="103">
        <f t="shared" si="0"/>
        <v>19.01906522335644</v>
      </c>
      <c r="H19" s="113">
        <f t="shared" si="2"/>
        <v>8705.5</v>
      </c>
      <c r="I19" s="113">
        <f t="shared" si="1"/>
        <v>152284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</f>
        <v>34578.399999999994</v>
      </c>
      <c r="E20" s="1">
        <f>D20/D18*100</f>
        <v>76.95135683670334</v>
      </c>
      <c r="F20" s="1">
        <f t="shared" si="3"/>
        <v>77.24617381416721</v>
      </c>
      <c r="G20" s="1">
        <f t="shared" si="0"/>
        <v>18.52666049797124</v>
      </c>
      <c r="H20" s="48">
        <f t="shared" si="2"/>
        <v>10185.500000000007</v>
      </c>
      <c r="I20" s="48">
        <f t="shared" si="1"/>
        <v>152062.9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80.5+183.6+169.4+194.4+100+1.7+148.4+215.7+278.3+117.8+152.1+196.9+0.1+12.4+249.4+61.7+746.5</f>
        <v>2908.8999999999996</v>
      </c>
      <c r="E21" s="1">
        <f>D21/D18*100</f>
        <v>6.473515313093907</v>
      </c>
      <c r="F21" s="1">
        <f t="shared" si="3"/>
        <v>65.33623826422892</v>
      </c>
      <c r="G21" s="1">
        <f t="shared" si="0"/>
        <v>14.221598603702923</v>
      </c>
      <c r="H21" s="48">
        <f t="shared" si="2"/>
        <v>1543.3000000000002</v>
      </c>
      <c r="I21" s="48">
        <f t="shared" si="1"/>
        <v>17545.199999999997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</f>
        <v>685.5</v>
      </c>
      <c r="E22" s="1">
        <f>D22/D18*100</f>
        <v>1.5255233067915275</v>
      </c>
      <c r="F22" s="1">
        <f t="shared" si="3"/>
        <v>72.18828980623421</v>
      </c>
      <c r="G22" s="1">
        <f t="shared" si="0"/>
        <v>17.49661808621966</v>
      </c>
      <c r="H22" s="48">
        <f t="shared" si="2"/>
        <v>264.1</v>
      </c>
      <c r="I22" s="48">
        <f t="shared" si="1"/>
        <v>3232.4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</f>
        <v>5945.5999999999985</v>
      </c>
      <c r="E23" s="1">
        <f>D23/D18*100</f>
        <v>13.231438910079799</v>
      </c>
      <c r="F23" s="1">
        <f t="shared" si="3"/>
        <v>68.25784972160035</v>
      </c>
      <c r="G23" s="1">
        <f t="shared" si="0"/>
        <v>21.3836658946066</v>
      </c>
      <c r="H23" s="48">
        <f t="shared" si="2"/>
        <v>2764.9000000000015</v>
      </c>
      <c r="I23" s="48">
        <f t="shared" si="1"/>
        <v>21858.800000000003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</f>
        <v>246.1</v>
      </c>
      <c r="E24" s="1">
        <f>D24/D18*100</f>
        <v>0.5476751069312835</v>
      </c>
      <c r="F24" s="1">
        <f t="shared" si="3"/>
        <v>62.22503160556258</v>
      </c>
      <c r="G24" s="1">
        <f t="shared" si="0"/>
        <v>15.462427745664739</v>
      </c>
      <c r="H24" s="48">
        <f t="shared" si="2"/>
        <v>149.4</v>
      </c>
      <c r="I24" s="48">
        <f t="shared" si="1"/>
        <v>1345.5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570.9000000000091</v>
      </c>
      <c r="E25" s="1">
        <f>D25/D18*100</f>
        <v>1.2704905264001412</v>
      </c>
      <c r="F25" s="1">
        <f t="shared" si="3"/>
        <v>49.30051813471604</v>
      </c>
      <c r="G25" s="1">
        <f t="shared" si="0"/>
        <v>5.694876705769772</v>
      </c>
      <c r="H25" s="48">
        <f t="shared" si="2"/>
        <v>587.0999999999855</v>
      </c>
      <c r="I25" s="48">
        <f t="shared" si="1"/>
        <v>9453.900000000007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1335+343.1+78.5+19.5+60.6+1286.4+5+525.1+62.5+112+1.7+1386+0.2+29.8+71.3+135.1+1382.9+3.4+310.7+57+0.3+439.8+201.8+26+5.1+1392.8+7</f>
        <v>9278.6</v>
      </c>
      <c r="E33" s="3">
        <f>D33/D149*100</f>
        <v>4.56772826580313</v>
      </c>
      <c r="F33" s="3">
        <f>D33/B33*100</f>
        <v>72.54687328965271</v>
      </c>
      <c r="G33" s="3">
        <f t="shared" si="0"/>
        <v>18.45896140738987</v>
      </c>
      <c r="H33" s="51">
        <f t="shared" si="2"/>
        <v>3511.199999999999</v>
      </c>
      <c r="I33" s="51">
        <f t="shared" si="1"/>
        <v>40987.5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71.33942620653978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</f>
        <v>551.6</v>
      </c>
      <c r="E36" s="1">
        <f>D36/D33*100</f>
        <v>5.944862371478456</v>
      </c>
      <c r="F36" s="1">
        <f t="shared" si="3"/>
        <v>40.14848242230148</v>
      </c>
      <c r="G36" s="1">
        <f t="shared" si="0"/>
        <v>16.2983098924477</v>
      </c>
      <c r="H36" s="48">
        <f t="shared" si="2"/>
        <v>822.3000000000001</v>
      </c>
      <c r="I36" s="48">
        <f t="shared" si="1"/>
        <v>2832.8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</f>
        <v>70.5</v>
      </c>
      <c r="E37" s="17">
        <f>D37/D33*100</f>
        <v>0.7598129028086134</v>
      </c>
      <c r="F37" s="17">
        <f t="shared" si="3"/>
        <v>77.38748627881449</v>
      </c>
      <c r="G37" s="17">
        <f t="shared" si="0"/>
        <v>7.586355321209513</v>
      </c>
      <c r="H37" s="57">
        <f t="shared" si="2"/>
        <v>20.599999999999994</v>
      </c>
      <c r="I37" s="57">
        <f t="shared" si="1"/>
        <v>858.8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0.10993037742762915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2027.0000000000002</v>
      </c>
      <c r="E39" s="1">
        <f>D39/D33*100</f>
        <v>21.845968141745523</v>
      </c>
      <c r="F39" s="1">
        <f t="shared" si="3"/>
        <v>64.35329227252527</v>
      </c>
      <c r="G39" s="1">
        <f t="shared" si="0"/>
        <v>18.639080459770113</v>
      </c>
      <c r="H39" s="48">
        <f>B39-D39</f>
        <v>1122.799999999999</v>
      </c>
      <c r="I39" s="48">
        <f t="shared" si="1"/>
        <v>8848.000000000002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22.2+3+5+12.1+5.3+62.1+8.7</f>
        <v>118.39999999999999</v>
      </c>
      <c r="E43" s="3">
        <f>D43/D149*100</f>
        <v>0.05828670560980003</v>
      </c>
      <c r="F43" s="3">
        <f>D43/B43*100</f>
        <v>56.8957232099952</v>
      </c>
      <c r="G43" s="3">
        <f t="shared" si="0"/>
        <v>14.273658830620855</v>
      </c>
      <c r="H43" s="51">
        <f t="shared" si="2"/>
        <v>89.7</v>
      </c>
      <c r="I43" s="51">
        <f t="shared" si="1"/>
        <v>711.1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</f>
        <v>1482.3</v>
      </c>
      <c r="E45" s="3">
        <f>D45/D149*100</f>
        <v>0.72971607876188</v>
      </c>
      <c r="F45" s="3">
        <f>D45/B45*100</f>
        <v>77.04662404490877</v>
      </c>
      <c r="G45" s="3">
        <f aca="true" t="shared" si="4" ref="G45:G75">D45/C45*100</f>
        <v>19.147204712204193</v>
      </c>
      <c r="H45" s="51">
        <f>B45-D45</f>
        <v>441.60000000000014</v>
      </c>
      <c r="I45" s="51">
        <f aca="true" t="shared" si="5" ref="I45:I76">C45-D45</f>
        <v>6259.3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84.20697564595562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0.6004182689064292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12.77069419145922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2.4219118936787356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8+294.9+37.1+10.7+29.1+464+10.3+76.6+3.8+16.5+359.8+101.4+28.4+17.4+423.7+90.6+34.9+37+0.1+9.1+9.3+297.9+22</f>
        <v>2382.6000000000004</v>
      </c>
      <c r="E51" s="3">
        <f>D51/D149*100</f>
        <v>1.1729214931242364</v>
      </c>
      <c r="F51" s="3">
        <f>D51/B51*100</f>
        <v>62.267405394104124</v>
      </c>
      <c r="G51" s="3">
        <f t="shared" si="4"/>
        <v>14.821127540324841</v>
      </c>
      <c r="H51" s="51">
        <f>B51-D51</f>
        <v>1443.7999999999997</v>
      </c>
      <c r="I51" s="51">
        <f t="shared" si="5"/>
        <v>13693.1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73.8982624024175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</f>
        <v>12.7</v>
      </c>
      <c r="E54" s="1">
        <f>D54/D51*100</f>
        <v>0.5330311424494248</v>
      </c>
      <c r="F54" s="1">
        <f t="shared" si="6"/>
        <v>22.759856630824373</v>
      </c>
      <c r="G54" s="1">
        <f t="shared" si="4"/>
        <v>4.425087108013937</v>
      </c>
      <c r="H54" s="48">
        <f t="shared" si="7"/>
        <v>43.099999999999994</v>
      </c>
      <c r="I54" s="48">
        <f t="shared" si="5"/>
        <v>274.3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</f>
        <v>170.29999999999998</v>
      </c>
      <c r="E55" s="1">
        <f>D55/D51*100</f>
        <v>7.147653823554098</v>
      </c>
      <c r="F55" s="1">
        <f t="shared" si="6"/>
        <v>50.19157088122604</v>
      </c>
      <c r="G55" s="1">
        <f t="shared" si="4"/>
        <v>18.250991319258382</v>
      </c>
      <c r="H55" s="48">
        <f t="shared" si="7"/>
        <v>169.00000000000003</v>
      </c>
      <c r="I55" s="48">
        <f t="shared" si="5"/>
        <v>762.8000000000001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438.9000000000006</v>
      </c>
      <c r="E56" s="1">
        <f>D56/D51*100</f>
        <v>18.42105263157897</v>
      </c>
      <c r="F56" s="1">
        <f t="shared" si="6"/>
        <v>38.00329032816699</v>
      </c>
      <c r="G56" s="1">
        <f t="shared" si="4"/>
        <v>9.721145540322059</v>
      </c>
      <c r="H56" s="48">
        <f t="shared" si="7"/>
        <v>715.9999999999995</v>
      </c>
      <c r="I56" s="48">
        <f>C56-D56</f>
        <v>4075.999999999999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</f>
        <v>363.8</v>
      </c>
      <c r="E58" s="3">
        <f>D58/D149*100</f>
        <v>0.17909377956794978</v>
      </c>
      <c r="F58" s="3">
        <f>D58/B58*100</f>
        <v>60.887029288702934</v>
      </c>
      <c r="G58" s="3">
        <f t="shared" si="4"/>
        <v>6.185181407052263</v>
      </c>
      <c r="H58" s="51">
        <f>B58-D58</f>
        <v>233.7</v>
      </c>
      <c r="I58" s="51">
        <f t="shared" si="5"/>
        <v>5518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71.85266630016491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26.44310060472787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6.200000000000031</v>
      </c>
      <c r="E63" s="1">
        <f>D63/D58*100</f>
        <v>1.7042330951072104</v>
      </c>
      <c r="F63" s="1">
        <f t="shared" si="6"/>
        <v>20.73578595317736</v>
      </c>
      <c r="G63" s="1">
        <f t="shared" si="4"/>
        <v>3.1297324583543737</v>
      </c>
      <c r="H63" s="48">
        <f t="shared" si="7"/>
        <v>23.699999999999974</v>
      </c>
      <c r="I63" s="48">
        <f t="shared" si="5"/>
        <v>191.9000000000005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0.008221182294625514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504.1+603.6+0.4+13.4+0.4+2.2+9.9+1.1+305.4+663.4+712.7+3.4+59.2+17.1+69.2+0.3+0.1+65+384.8+526.3+246.2+20.6+24.1+37.5+50.9+14.3+10.2+5.2+1502.8+556.3+715.7+52.4-0.2+96.1+234.6+88.5+23.1+1.9+3.2+309.4+1005.9</f>
        <v>8940.7</v>
      </c>
      <c r="E89" s="3">
        <f>D89/D149*100</f>
        <v>4.401384703087325</v>
      </c>
      <c r="F89" s="3">
        <f aca="true" t="shared" si="10" ref="F89:F95">D89/B89*100</f>
        <v>65.9042325780248</v>
      </c>
      <c r="G89" s="3">
        <f t="shared" si="8"/>
        <v>17.809627202374433</v>
      </c>
      <c r="H89" s="51">
        <f aca="true" t="shared" si="11" ref="H89:H95">B89-D89</f>
        <v>4625.5</v>
      </c>
      <c r="I89" s="51">
        <f t="shared" si="9"/>
        <v>41260.8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504.1+600.9+12.5+0.1+294.4+657+710.4+56.2+67.4+61.4+375.5+513+243.5+0.3+0.2+0.2+1502.8+529.2+582+0.1+29+142.9+14.9+1.4+1.9+241.9+972.3</f>
        <v>8115.499999999998</v>
      </c>
      <c r="E90" s="1">
        <f>D90/D89*100</f>
        <v>90.7702976277025</v>
      </c>
      <c r="F90" s="1">
        <f t="shared" si="10"/>
        <v>72.00017743867274</v>
      </c>
      <c r="G90" s="1">
        <f t="shared" si="8"/>
        <v>19.421762521059883</v>
      </c>
      <c r="H90" s="48">
        <f t="shared" si="11"/>
        <v>3156.000000000002</v>
      </c>
      <c r="I90" s="48">
        <f t="shared" si="9"/>
        <v>33670.1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</f>
        <v>241.29999999999995</v>
      </c>
      <c r="E91" s="1">
        <f>D91/D89*100</f>
        <v>2.698893822631337</v>
      </c>
      <c r="F91" s="1">
        <f t="shared" si="10"/>
        <v>26.308329699084165</v>
      </c>
      <c r="G91" s="1">
        <f t="shared" si="8"/>
        <v>9.745557350565425</v>
      </c>
      <c r="H91" s="48">
        <f t="shared" si="11"/>
        <v>675.9</v>
      </c>
      <c r="I91" s="48">
        <f t="shared" si="9"/>
        <v>2234.7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583.9000000000026</v>
      </c>
      <c r="E93" s="1">
        <f>D93/D89*100</f>
        <v>6.530808549666162</v>
      </c>
      <c r="F93" s="1">
        <f t="shared" si="10"/>
        <v>42.38838475499109</v>
      </c>
      <c r="G93" s="1">
        <f>D93/C93*100</f>
        <v>9.830131820401059</v>
      </c>
      <c r="H93" s="48">
        <f t="shared" si="11"/>
        <v>793.5999999999983</v>
      </c>
      <c r="I93" s="48">
        <f>C93-D93</f>
        <v>5355.999999999999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</f>
        <v>15981.1</v>
      </c>
      <c r="E94" s="115">
        <f>D94/D149*100</f>
        <v>7.867277626864658</v>
      </c>
      <c r="F94" s="118">
        <f t="shared" si="10"/>
        <v>77.15269195118184</v>
      </c>
      <c r="G94" s="114">
        <f>D94/C94*100</f>
        <v>25.16692808234279</v>
      </c>
      <c r="H94" s="120">
        <f t="shared" si="11"/>
        <v>4732.499999999998</v>
      </c>
      <c r="I94" s="130">
        <f>C94-D94</f>
        <v>47519.3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5.049714975815181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</f>
        <v>1377.9</v>
      </c>
      <c r="E101" s="22">
        <f>D101/D149*100</f>
        <v>0.678321382261347</v>
      </c>
      <c r="F101" s="22">
        <f>D101/B101*100</f>
        <v>56.27067423530854</v>
      </c>
      <c r="G101" s="22">
        <f aca="true" t="shared" si="12" ref="G101:G147">D101/C101*100</f>
        <v>12.87359973092411</v>
      </c>
      <c r="H101" s="87">
        <f aca="true" t="shared" si="13" ref="H101:H106">B101-D101</f>
        <v>1070.7999999999997</v>
      </c>
      <c r="I101" s="87">
        <f aca="true" t="shared" si="14" ref="I101:I147">C101-D101</f>
        <v>9325.4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39.8+388.5+20.6+2+26+40+4.1+126.5+407.9+18+31.2+40.6+134.1</f>
        <v>1279.3</v>
      </c>
      <c r="E103" s="1">
        <f>D103/D101*100</f>
        <v>92.84418317729877</v>
      </c>
      <c r="F103" s="1">
        <f aca="true" t="shared" si="15" ref="F103:F147">D103/B103*100</f>
        <v>59.758034379671145</v>
      </c>
      <c r="G103" s="1">
        <f t="shared" si="12"/>
        <v>14.433675944625591</v>
      </c>
      <c r="H103" s="48">
        <f t="shared" si="13"/>
        <v>861.5000000000002</v>
      </c>
      <c r="I103" s="48">
        <f t="shared" si="14"/>
        <v>7583.999999999999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98.60000000000014</v>
      </c>
      <c r="E105" s="92">
        <f>D105/D101*100</f>
        <v>7.155816822701222</v>
      </c>
      <c r="F105" s="92">
        <f t="shared" si="15"/>
        <v>32.02338421565452</v>
      </c>
      <c r="G105" s="92">
        <f t="shared" si="12"/>
        <v>5.967078189300421</v>
      </c>
      <c r="H105" s="132">
        <f>B105-D105</f>
        <v>209.2999999999995</v>
      </c>
      <c r="I105" s="132">
        <f t="shared" si="14"/>
        <v>1553.7999999999995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47836.20000000001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41893.30000000001</v>
      </c>
      <c r="E106" s="90">
        <f>D106/D149*100</f>
        <v>20.62350037266078</v>
      </c>
      <c r="F106" s="90">
        <f>D106/B106*100</f>
        <v>87.57656335578496</v>
      </c>
      <c r="G106" s="90">
        <f t="shared" si="12"/>
        <v>11.48278526470957</v>
      </c>
      <c r="H106" s="89">
        <f t="shared" si="13"/>
        <v>5942.9000000000015</v>
      </c>
      <c r="I106" s="89">
        <f t="shared" si="14"/>
        <v>322942.39999999997</v>
      </c>
    </row>
    <row r="107" spans="1:9" ht="37.5">
      <c r="A107" s="31" t="s">
        <v>66</v>
      </c>
      <c r="B107" s="75">
        <v>590.4</v>
      </c>
      <c r="C107" s="71">
        <v>2166.2</v>
      </c>
      <c r="D107" s="76">
        <f>142.7+0.9+78.6</f>
        <v>222.2</v>
      </c>
      <c r="E107" s="6">
        <f>D107/D106*100</f>
        <v>0.5303950751074753</v>
      </c>
      <c r="F107" s="6">
        <f t="shared" si="15"/>
        <v>37.63550135501355</v>
      </c>
      <c r="G107" s="6">
        <f t="shared" si="12"/>
        <v>10.257593943310868</v>
      </c>
      <c r="H107" s="65">
        <f aca="true" t="shared" si="16" ref="H107:H147">B107-D107</f>
        <v>368.2</v>
      </c>
      <c r="I107" s="65">
        <f t="shared" si="14"/>
        <v>1943.9999999999998</v>
      </c>
    </row>
    <row r="108" spans="1:9" ht="18">
      <c r="A108" s="26" t="s">
        <v>32</v>
      </c>
      <c r="B108" s="78">
        <v>323.1</v>
      </c>
      <c r="C108" s="48">
        <v>1213.5</v>
      </c>
      <c r="D108" s="79">
        <f>142.7+0.9+78.6</f>
        <v>222.2</v>
      </c>
      <c r="E108" s="1">
        <f>D108/D107*100</f>
        <v>100</v>
      </c>
      <c r="F108" s="1">
        <f t="shared" si="15"/>
        <v>68.77127824203032</v>
      </c>
      <c r="G108" s="1">
        <f t="shared" si="12"/>
        <v>18.31067161104244</v>
      </c>
      <c r="H108" s="48">
        <f t="shared" si="16"/>
        <v>100.90000000000003</v>
      </c>
      <c r="I108" s="48">
        <f t="shared" si="14"/>
        <v>991.3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0.21912811833873194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</f>
        <v>204.5</v>
      </c>
      <c r="E113" s="6">
        <f>D113/D106*100</f>
        <v>0.4881448823558897</v>
      </c>
      <c r="F113" s="6">
        <f t="shared" si="15"/>
        <v>43.921821305841924</v>
      </c>
      <c r="G113" s="6">
        <f t="shared" si="12"/>
        <v>11.387682369974385</v>
      </c>
      <c r="H113" s="65">
        <f t="shared" si="16"/>
        <v>261.1</v>
      </c>
      <c r="I113" s="65">
        <f t="shared" si="14"/>
        <v>1591.3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0.10455132443612698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</f>
        <v>4907.6</v>
      </c>
      <c r="E123" s="17">
        <f>D123/D106*100</f>
        <v>11.714522369925499</v>
      </c>
      <c r="F123" s="6">
        <f t="shared" si="15"/>
        <v>97.55690289235663</v>
      </c>
      <c r="G123" s="6">
        <f t="shared" si="12"/>
        <v>96.2859777511821</v>
      </c>
      <c r="H123" s="65">
        <f t="shared" si="16"/>
        <v>122.89999999999964</v>
      </c>
      <c r="I123" s="65">
        <f t="shared" si="14"/>
        <v>189.29999999999927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2.8+14.4+2.8+8.8</f>
        <v>28.8</v>
      </c>
      <c r="E127" s="17">
        <f>D127/D106*100</f>
        <v>0.06874607634156295</v>
      </c>
      <c r="F127" s="6">
        <f t="shared" si="15"/>
        <v>15.643671917436178</v>
      </c>
      <c r="G127" s="6">
        <f t="shared" si="12"/>
        <v>2.9298067141403865</v>
      </c>
      <c r="H127" s="65">
        <f t="shared" si="16"/>
        <v>155.29999999999998</v>
      </c>
      <c r="I127" s="65">
        <f t="shared" si="14"/>
        <v>954.2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19.09722222222222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0.001909613231710082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>
        <f>0.8</f>
        <v>0.8</v>
      </c>
      <c r="E133" s="17">
        <f>D133/D106*100</f>
        <v>0.001909613231710082</v>
      </c>
      <c r="F133" s="6">
        <f t="shared" si="15"/>
        <v>0.7005253940455342</v>
      </c>
      <c r="G133" s="6">
        <f t="shared" si="12"/>
        <v>0.13333333333333336</v>
      </c>
      <c r="H133" s="65">
        <f t="shared" si="16"/>
        <v>113.4</v>
      </c>
      <c r="I133" s="65">
        <f t="shared" si="14"/>
        <v>599.2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5.2+0.3+2.7</f>
        <v>8.2</v>
      </c>
      <c r="E135" s="17">
        <f>D135/D106*100</f>
        <v>0.019573535625028338</v>
      </c>
      <c r="F135" s="6">
        <f t="shared" si="15"/>
        <v>6.391270459859704</v>
      </c>
      <c r="G135" s="6">
        <f>D135/C135*100</f>
        <v>2.2546054440472916</v>
      </c>
      <c r="H135" s="65">
        <f t="shared" si="16"/>
        <v>120.10000000000001</v>
      </c>
      <c r="I135" s="65">
        <f t="shared" si="14"/>
        <v>355.5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3.6585365853658542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</f>
        <v>191.09999999999997</v>
      </c>
      <c r="E137" s="17">
        <f>D137/D106*100</f>
        <v>0.4561588607247457</v>
      </c>
      <c r="F137" s="6">
        <f t="shared" si="15"/>
        <v>67.7659574468085</v>
      </c>
      <c r="G137" s="6">
        <f t="shared" si="12"/>
        <v>16.471298052059986</v>
      </c>
      <c r="H137" s="65">
        <f t="shared" si="16"/>
        <v>90.90000000000003</v>
      </c>
      <c r="I137" s="65">
        <f t="shared" si="14"/>
        <v>969.1000000000001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89.2203035060178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4.761904761904763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112.8+55.6+128.7+0.1+105.3+21.7+331.5+41.9</f>
        <v>797.6</v>
      </c>
      <c r="E142" s="17">
        <f>D142/D106*100</f>
        <v>1.903884392014952</v>
      </c>
      <c r="F142" s="107">
        <f t="shared" si="17"/>
        <v>22.0770593445527</v>
      </c>
      <c r="G142" s="6">
        <f t="shared" si="12"/>
        <v>4.763497372193024</v>
      </c>
      <c r="H142" s="65">
        <f t="shared" si="16"/>
        <v>2815.2000000000003</v>
      </c>
      <c r="I142" s="65">
        <f t="shared" si="14"/>
        <v>15946.4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4.99841263400114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1.3574963060919047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64.67430352824913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13.460863670324368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53127.000000000015</v>
      </c>
      <c r="C148" s="81">
        <f>C43+C68+C71+C76+C78+C86+C101+C106+C99+C83+C97</f>
        <v>386792.89999999997</v>
      </c>
      <c r="D148" s="57">
        <f>D43+D68+D71+D76+D78+D86+D101+D106+D99+D83+D97</f>
        <v>43406.30000000001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281639.30000000005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203133.80000000002</v>
      </c>
      <c r="E149" s="35">
        <v>100</v>
      </c>
      <c r="F149" s="3">
        <f>D149/B149*100</f>
        <v>72.12551657385883</v>
      </c>
      <c r="G149" s="3">
        <f aca="true" t="shared" si="18" ref="G149:G155">D149/C149*100</f>
        <v>16.1516337549393</v>
      </c>
      <c r="H149" s="51">
        <f aca="true" t="shared" si="19" ref="H149:H155">B149-D149</f>
        <v>78505.50000000003</v>
      </c>
      <c r="I149" s="51">
        <f aca="true" t="shared" si="20" ref="I149:I155">C149-D149</f>
        <v>1054533.4000000001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108816.39999999998</v>
      </c>
      <c r="E150" s="6">
        <f>D150/D149*100</f>
        <v>53.568830002687875</v>
      </c>
      <c r="F150" s="6">
        <f aca="true" t="shared" si="21" ref="F150:F161">D150/B150*100</f>
        <v>78.28427874211518</v>
      </c>
      <c r="G150" s="6">
        <f t="shared" si="18"/>
        <v>18.717571706049068</v>
      </c>
      <c r="H150" s="65">
        <f t="shared" si="19"/>
        <v>30185.200000000026</v>
      </c>
      <c r="I150" s="76">
        <f t="shared" si="20"/>
        <v>472543.1999999998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41398.200000000004</v>
      </c>
      <c r="C151" s="65">
        <f>C11+C23+C36+C55+C61+C91+C49+C139+C108+C111+C95+C136</f>
        <v>114263.80000000002</v>
      </c>
      <c r="D151" s="65">
        <f>D11+D23+D36+D55+D61+D91+D49+D139+D108+D111+D95+D136</f>
        <v>21710.699999999997</v>
      </c>
      <c r="E151" s="6">
        <f>D151/D149*100</f>
        <v>10.687881583468627</v>
      </c>
      <c r="F151" s="6">
        <f t="shared" si="21"/>
        <v>52.44358450367406</v>
      </c>
      <c r="G151" s="6">
        <f t="shared" si="18"/>
        <v>19.00050584699616</v>
      </c>
      <c r="H151" s="65">
        <f t="shared" si="19"/>
        <v>19687.500000000007</v>
      </c>
      <c r="I151" s="76">
        <f t="shared" si="20"/>
        <v>92553.10000000002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4626.499999999999</v>
      </c>
      <c r="E152" s="6">
        <f>D152/D149*100</f>
        <v>2.277562867430235</v>
      </c>
      <c r="F152" s="6">
        <f t="shared" si="21"/>
        <v>44.47018339805451</v>
      </c>
      <c r="G152" s="6">
        <f t="shared" si="18"/>
        <v>14.165515932186779</v>
      </c>
      <c r="H152" s="65">
        <f t="shared" si="19"/>
        <v>5777.100000000001</v>
      </c>
      <c r="I152" s="76">
        <f t="shared" si="20"/>
        <v>28033.800000000003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4144.8</v>
      </c>
      <c r="E153" s="6">
        <f>D153/D149*100</f>
        <v>2.0404285254349595</v>
      </c>
      <c r="F153" s="6">
        <f t="shared" si="21"/>
        <v>64.68164794007491</v>
      </c>
      <c r="G153" s="6">
        <f t="shared" si="18"/>
        <v>14.148151435193562</v>
      </c>
      <c r="H153" s="65">
        <f t="shared" si="19"/>
        <v>2263.2</v>
      </c>
      <c r="I153" s="76">
        <f t="shared" si="20"/>
        <v>25150.9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2917.3999999999996</v>
      </c>
      <c r="E154" s="6">
        <f>D154/D149*100</f>
        <v>1.4361962410982314</v>
      </c>
      <c r="F154" s="6">
        <f t="shared" si="21"/>
        <v>65.29835713326469</v>
      </c>
      <c r="G154" s="6">
        <f t="shared" si="18"/>
        <v>14.194452418369977</v>
      </c>
      <c r="H154" s="65">
        <f t="shared" si="19"/>
        <v>1550.4000000000005</v>
      </c>
      <c r="I154" s="76">
        <f t="shared" si="20"/>
        <v>17635.699999999997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60918.00000000004</v>
      </c>
      <c r="E155" s="6">
        <f>D155/D149*100</f>
        <v>29.989100779880072</v>
      </c>
      <c r="F155" s="6">
        <f t="shared" si="21"/>
        <v>76.18549751688657</v>
      </c>
      <c r="G155" s="40">
        <f t="shared" si="18"/>
        <v>12.703564517854494</v>
      </c>
      <c r="H155" s="65">
        <f t="shared" si="19"/>
        <v>19042.099999999984</v>
      </c>
      <c r="I155" s="65">
        <f t="shared" si="20"/>
        <v>418616.7000000003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12.5+3344.4</f>
        <v>3356.9</v>
      </c>
      <c r="E159" s="6"/>
      <c r="F159" s="6">
        <f t="shared" si="21"/>
        <v>9.695438069519257</v>
      </c>
      <c r="G159" s="6">
        <f t="shared" si="22"/>
        <v>1.3249965660370806</v>
      </c>
      <c r="H159" s="6">
        <f t="shared" si="24"/>
        <v>31266.6</v>
      </c>
      <c r="I159" s="6">
        <f t="shared" si="23"/>
        <v>249994.7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322606.30000000005</v>
      </c>
      <c r="C166" s="87">
        <f>C149+C157+C161+C162+C158+C165+C164+C159+C163+C160</f>
        <v>1533477.0000000002</v>
      </c>
      <c r="D166" s="87">
        <f>D149+D157+D161+D162+D158+D165+D164+D159+D163+D160</f>
        <v>207189.2</v>
      </c>
      <c r="E166" s="22"/>
      <c r="F166" s="3">
        <f>D166/B166*100</f>
        <v>64.2235443015217</v>
      </c>
      <c r="G166" s="3">
        <f t="shared" si="22"/>
        <v>13.511073201619586</v>
      </c>
      <c r="H166" s="3">
        <f>B166-D166</f>
        <v>115417.10000000003</v>
      </c>
      <c r="I166" s="3">
        <f t="shared" si="23"/>
        <v>1326287.8000000003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203133.80000000002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203133.80000000002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2016-03-14T06:12:17Z</dcterms:modified>
  <cp:category/>
  <cp:version/>
  <cp:contentType/>
  <cp:contentStatus/>
</cp:coreProperties>
</file>